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-240" windowWidth="14190" windowHeight="12060"/>
  </bookViews>
  <sheets>
    <sheet name="2025" sheetId="1" r:id="rId1"/>
  </sheets>
  <calcPr calcId="145621"/>
</workbook>
</file>

<file path=xl/calcChain.xml><?xml version="1.0" encoding="utf-8"?>
<calcChain xmlns="http://schemas.openxmlformats.org/spreadsheetml/2006/main">
  <c r="I25" i="1" l="1"/>
  <c r="H71" i="1" l="1"/>
  <c r="H70" i="1" s="1"/>
  <c r="G71" i="1"/>
  <c r="I71" i="1" s="1"/>
  <c r="I72" i="1"/>
  <c r="G70" i="1" l="1"/>
  <c r="I70" i="1" s="1"/>
  <c r="H68" i="1"/>
  <c r="G68" i="1"/>
  <c r="I69" i="1"/>
  <c r="H26" i="1" l="1"/>
  <c r="I48" i="1" l="1"/>
  <c r="H47" i="1"/>
  <c r="H46" i="1" s="1"/>
  <c r="G47" i="1"/>
  <c r="I47" i="1" l="1"/>
  <c r="G46" i="1"/>
  <c r="I46" i="1" s="1"/>
  <c r="G23" i="1"/>
  <c r="G22" i="1" s="1"/>
  <c r="H30" i="1"/>
  <c r="G30" i="1"/>
  <c r="G29" i="1" s="1"/>
  <c r="G60" i="1"/>
  <c r="G59" i="1" s="1"/>
  <c r="I61" i="1"/>
  <c r="H56" i="1"/>
  <c r="H55" i="1" s="1"/>
  <c r="G56" i="1"/>
  <c r="I57" i="1"/>
  <c r="G17" i="1"/>
  <c r="H18" i="1"/>
  <c r="H17" i="1"/>
  <c r="G18" i="1"/>
  <c r="H14" i="1"/>
  <c r="G14" i="1"/>
  <c r="G13" i="1" s="1"/>
  <c r="H67" i="1"/>
  <c r="H66" i="1" s="1"/>
  <c r="G67" i="1"/>
  <c r="G66" i="1" s="1"/>
  <c r="I65" i="1"/>
  <c r="H64" i="1"/>
  <c r="H63" i="1"/>
  <c r="H62" i="1" s="1"/>
  <c r="H60" i="1" s="1"/>
  <c r="H59" i="1" s="1"/>
  <c r="G64" i="1"/>
  <c r="G63" i="1"/>
  <c r="H34" i="1"/>
  <c r="H33" i="1"/>
  <c r="G34" i="1"/>
  <c r="G33" i="1" s="1"/>
  <c r="I35" i="1"/>
  <c r="H37" i="1"/>
  <c r="H36" i="1" s="1"/>
  <c r="G37" i="1"/>
  <c r="G36" i="1" s="1"/>
  <c r="I36" i="1" s="1"/>
  <c r="H51" i="1"/>
  <c r="H50" i="1"/>
  <c r="H49" i="1" s="1"/>
  <c r="G51" i="1"/>
  <c r="G50" i="1" s="1"/>
  <c r="G76" i="1"/>
  <c r="G75" i="1" s="1"/>
  <c r="H76" i="1"/>
  <c r="H75" i="1"/>
  <c r="H80" i="1"/>
  <c r="H79" i="1" s="1"/>
  <c r="G80" i="1"/>
  <c r="G79" i="1" s="1"/>
  <c r="I68" i="1"/>
  <c r="I64" i="1"/>
  <c r="H23" i="1"/>
  <c r="H22" i="1" s="1"/>
  <c r="H44" i="1"/>
  <c r="H43" i="1" s="1"/>
  <c r="I39" i="1"/>
  <c r="I38" i="1"/>
  <c r="I20" i="1"/>
  <c r="I18" i="1" s="1"/>
  <c r="I17" i="1" s="1"/>
  <c r="I19" i="1"/>
  <c r="H41" i="1"/>
  <c r="H40" i="1" s="1"/>
  <c r="I42" i="1"/>
  <c r="G41" i="1"/>
  <c r="G40" i="1" s="1"/>
  <c r="G26" i="1"/>
  <c r="I24" i="1"/>
  <c r="I23" i="1" s="1"/>
  <c r="I22" i="1" s="1"/>
  <c r="H86" i="1"/>
  <c r="H85" i="1" s="1"/>
  <c r="H84" i="1" s="1"/>
  <c r="H83" i="1" s="1"/>
  <c r="I88" i="1"/>
  <c r="I87" i="1"/>
  <c r="I82" i="1"/>
  <c r="I81" i="1"/>
  <c r="I78" i="1"/>
  <c r="I77" i="1"/>
  <c r="I58" i="1"/>
  <c r="I52" i="1"/>
  <c r="I51" i="1" s="1"/>
  <c r="I45" i="1"/>
  <c r="I32" i="1"/>
  <c r="I31" i="1"/>
  <c r="I28" i="1"/>
  <c r="I27" i="1"/>
  <c r="G86" i="1"/>
  <c r="G44" i="1"/>
  <c r="G43" i="1" s="1"/>
  <c r="I16" i="1"/>
  <c r="I15" i="1"/>
  <c r="G55" i="1"/>
  <c r="G85" i="1"/>
  <c r="G84" i="1"/>
  <c r="G83" i="1" s="1"/>
  <c r="H74" i="1" l="1"/>
  <c r="H73" i="1" s="1"/>
  <c r="G12" i="1"/>
  <c r="I30" i="1"/>
  <c r="I63" i="1"/>
  <c r="H29" i="1"/>
  <c r="I29" i="1" s="1"/>
  <c r="I80" i="1"/>
  <c r="I79" i="1" s="1"/>
  <c r="I50" i="1"/>
  <c r="H54" i="1"/>
  <c r="H53" i="1" s="1"/>
  <c r="I59" i="1"/>
  <c r="I55" i="1"/>
  <c r="I56" i="1"/>
  <c r="I33" i="1"/>
  <c r="G49" i="1"/>
  <c r="I49" i="1" s="1"/>
  <c r="I83" i="1"/>
  <c r="I86" i="1"/>
  <c r="I85" i="1" s="1"/>
  <c r="I84" i="1" s="1"/>
  <c r="G74" i="1"/>
  <c r="G73" i="1" s="1"/>
  <c r="I73" i="1" s="1"/>
  <c r="I76" i="1"/>
  <c r="I75" i="1" s="1"/>
  <c r="I74" i="1"/>
  <c r="I67" i="1"/>
  <c r="I66" i="1"/>
  <c r="G62" i="1"/>
  <c r="I62" i="1" s="1"/>
  <c r="I60" i="1"/>
  <c r="G54" i="1"/>
  <c r="I44" i="1"/>
  <c r="I43" i="1"/>
  <c r="I37" i="1"/>
  <c r="I34" i="1"/>
  <c r="G21" i="1"/>
  <c r="I26" i="1"/>
  <c r="I14" i="1"/>
  <c r="I13" i="1" s="1"/>
  <c r="I40" i="1"/>
  <c r="H21" i="1"/>
  <c r="I41" i="1"/>
  <c r="H13" i="1"/>
  <c r="H12" i="1" s="1"/>
  <c r="I12" i="1" s="1"/>
  <c r="I54" i="1" l="1"/>
  <c r="G53" i="1"/>
  <c r="I53" i="1" s="1"/>
  <c r="G11" i="1"/>
  <c r="G10" i="1" s="1"/>
  <c r="G9" i="1" s="1"/>
  <c r="I21" i="1"/>
  <c r="H11" i="1"/>
  <c r="I11" i="1" l="1"/>
  <c r="H10" i="1"/>
  <c r="H9" i="1" s="1"/>
  <c r="I9" i="1" s="1"/>
  <c r="I10" i="1" l="1"/>
</calcChain>
</file>

<file path=xl/sharedStrings.xml><?xml version="1.0" encoding="utf-8"?>
<sst xmlns="http://schemas.openxmlformats.org/spreadsheetml/2006/main" count="378" uniqueCount="96">
  <si>
    <t>Наименование показателя</t>
  </si>
  <si>
    <t>Код РБС</t>
  </si>
  <si>
    <t>Код Рз</t>
  </si>
  <si>
    <t>Код Пз</t>
  </si>
  <si>
    <t>Код ЦСР</t>
  </si>
  <si>
    <t>Код группы ВР</t>
  </si>
  <si>
    <t>00</t>
  </si>
  <si>
    <t>0000000000</t>
  </si>
  <si>
    <t>000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</si>
  <si>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</si>
  <si>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</si>
  <si>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</si>
  <si>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</si>
  <si>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</si>
  <si>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</si>
  <si>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</si>
  <si>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</si>
  <si>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800</t>
  </si>
  <si>
    <t>06</t>
  </si>
  <si>
    <t>98000П0010</t>
  </si>
  <si>
    <t>Межбюджетные трансферты</t>
  </si>
  <si>
    <t>500</t>
  </si>
  <si>
    <t>Резервные фонды</t>
  </si>
  <si>
    <t>11</t>
  </si>
  <si>
    <t>9800080200</t>
  </si>
  <si>
    <t>Иные бюджетные ассигнования</t>
  </si>
  <si>
    <t>Другие общегосударственные вопросы</t>
  </si>
  <si>
    <t>13</t>
  </si>
  <si>
    <t>03</t>
  </si>
  <si>
    <t>05</t>
  </si>
  <si>
    <t>Благоустройство</t>
  </si>
  <si>
    <t>Функционирование высшего должностного лица субъекта Российской Федерации и 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</si>
  <si>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</si>
  <si>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</si>
  <si>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</si>
  <si>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</si>
  <si>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</si>
  <si>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Прочая закупка товаров, работ и услуг</t>
  </si>
  <si>
    <t>244</t>
  </si>
  <si>
    <t>Уплата прочих налогов, сборов</t>
  </si>
  <si>
    <t>Уплата иных платежей</t>
  </si>
  <si>
    <t>852</t>
  </si>
  <si>
    <t>853</t>
  </si>
  <si>
    <t>Иные межбюджетные трансферты</t>
  </si>
  <si>
    <t>540</t>
  </si>
  <si>
    <t>Резервные средства</t>
  </si>
  <si>
    <t xml:space="preserve">Прочая закупка товаров, работ и услуг </t>
  </si>
  <si>
    <t>Мобилизационная и вневойсковая подготовка</t>
  </si>
  <si>
    <t>Фонд оплаты труда государственных (муниципальных) органов </t>
  </si>
  <si>
    <t>НАЦИОНАЛЬНАЯ ОБОРОНА</t>
  </si>
  <si>
    <t>ЖИЛИЩНО-КОММУНАЛЬНОЕ ХОЗЯЙСТВО</t>
  </si>
  <si>
    <t>ОБЩЕГОСУДАРСТВЕННЫЕ ВОПРОСЫ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</si>
  <si>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</si>
  <si>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РАСХОДЫ БЮДЖЕТА - всего</t>
  </si>
  <si>
    <t>247</t>
  </si>
  <si>
    <t>закупки энергетических ресурсов:</t>
  </si>
  <si>
    <t>уточнение</t>
  </si>
  <si>
    <t>план</t>
  </si>
  <si>
    <t>Верно:</t>
  </si>
  <si>
    <t>Зарезервированные средства в рамках непрограммных мероприятий</t>
  </si>
  <si>
    <t>9840000050</t>
  </si>
  <si>
    <t>870</t>
  </si>
  <si>
    <t>сумма</t>
  </si>
  <si>
    <t>99100Д0060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</si>
  <si>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"Покровский сельсовет" в рамках МП "Реализация функций органов местного самоуправления"</t>
  </si>
  <si>
    <t xml:space="preserve">Приложение № 4   </t>
  </si>
  <si>
    <t>к Решению Совета муниципального образования "Сельское поселение</t>
  </si>
  <si>
    <t xml:space="preserve">  Пологозаймищенский сельсовет Ахтубинского муниципвльного 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</si>
  <si>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</si>
  <si>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01100Д0060</t>
  </si>
  <si>
    <t>0110000010</t>
  </si>
  <si>
    <t>0120051180</t>
  </si>
  <si>
    <t>0300080260</t>
  </si>
  <si>
    <t>240</t>
  </si>
  <si>
    <t xml:space="preserve">Закупка товаров, работ и услуг для государственных (муниципальных) нужд в рамках мероприятий муниципальной  программы "Благоустройство территории муниципального образования "Пологозаймищенский сельсовет" </t>
  </si>
  <si>
    <t>120</t>
  </si>
  <si>
    <t>Закупка энергетических ресурсов</t>
  </si>
  <si>
    <t xml:space="preserve">Закупка энергетических ресурсов </t>
  </si>
  <si>
    <t>01100Б1110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</si>
  <si>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"Пологозаймищенский сельсовет" в рамках МП "Реализация функций органов местного самоуправления"</t>
  </si>
  <si>
    <t>0600080300</t>
  </si>
  <si>
    <t xml:space="preserve">Расходы на поощрение главы администрации МО "Пологозаймищенский сельсовет" по непрограммному направлению расходов. </t>
  </si>
  <si>
    <t>0400080270</t>
  </si>
  <si>
    <t>0200080050</t>
  </si>
  <si>
    <t>850</t>
  </si>
  <si>
    <t>07</t>
  </si>
  <si>
    <t>880</t>
  </si>
  <si>
    <t>98600Р0100</t>
  </si>
  <si>
    <t>Обеспечение выборов в органы местного самоуправления</t>
  </si>
  <si>
    <t>Ведомственная структура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на  2025  год</t>
  </si>
  <si>
    <t>рублей</t>
  </si>
  <si>
    <t>9800000000</t>
  </si>
  <si>
    <t>0400000000</t>
  </si>
  <si>
    <t>0600000000</t>
  </si>
  <si>
    <t>0200000000</t>
  </si>
  <si>
    <t>района Астраханской области"   от 28. 03. 2025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</si>
</sst>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4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>
      <alignment vertical="top"/>
    </xf>
    <xf numFmtId="0" fontId="12" fillId="0" borderId="0">
      <alignment horizontal="left"/>
    </xf>
    <xf numFmtId="0" fontId="13" fillId="0" borderId="0"/>
  </cellStyleXfs>
  <cellXfs count="103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 wrapText="1"/>
    </xf>
    <xf numFmtId="0" fontId="16" fillId="0" borderId="5" xfId="0" applyFont="1" applyBorder="1" applyAlignment="1"/>
    <xf numFmtId="0" fontId="16" fillId="0" borderId="5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7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9" fillId="2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2" fillId="0" borderId="0" xfId="1" applyAlignment="1"/>
    <xf numFmtId="0" fontId="19" fillId="0" borderId="0" xfId="0" applyFont="1" applyAlignment="1"/>
    <xf numFmtId="0" fontId="2" fillId="0" borderId="0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0" fontId="2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9" fillId="0" borderId="5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10" fillId="0" borderId="5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1" fillId="0" borderId="8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22" fillId="0" borderId="6" xfId="0" applyFont="1" applyFill="1" applyBorder="1" applyAlignment="1"/>
    <xf numFmtId="0" fontId="8" fillId="0" borderId="12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vertical="top"/>
    </xf>
    <xf numFmtId="0" fontId="21" fillId="0" borderId="6" xfId="0" applyFont="1" applyFill="1" applyBorder="1" applyAlignment="1">
      <alignment horizontal="left" wrapText="1"/>
    </xf>
    <xf numFmtId="0" fontId="22" fillId="0" borderId="5" xfId="0" applyFont="1" applyFill="1" applyBorder="1" applyAlignment="1"/>
    <xf numFmtId="0" fontId="8" fillId="0" borderId="4" xfId="0" applyFont="1" applyFill="1" applyBorder="1" applyAlignment="1">
      <alignment vertical="top" wrapText="1"/>
    </xf>
    <xf numFmtId="0" fontId="15" fillId="0" borderId="0" xfId="1" applyFont="1" applyAlignment="1"/>
    <xf numFmtId="0" fontId="15" fillId="0" borderId="0" xfId="0" applyFont="1" applyAlignment="1"/>
    <xf numFmtId="0" fontId="15" fillId="0" borderId="0" xfId="0" applyNumberFormat="1" applyFont="1" applyFill="1" applyBorder="1" applyAlignment="1" applyProtection="1">
      <alignment vertical="top"/>
    </xf>
    <xf numFmtId="0" fontId="23" fillId="0" borderId="0" xfId="1" applyFont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 applyProtection="1">
      <alignment horizontal="center" vertical="center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 applyProtection="1">
      <alignment horizontal="center" vertical="center"/>
    </xf>
    <xf numFmtId="4" fontId="15" fillId="0" borderId="8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 applyProtection="1">
      <alignment horizontal="center" vertical="center"/>
    </xf>
    <xf numFmtId="4" fontId="1" fillId="0" borderId="9" xfId="0" applyNumberFormat="1" applyFont="1" applyFill="1" applyBorder="1" applyAlignment="1" applyProtection="1">
      <alignment horizontal="center" vertical="top" wrapText="1"/>
    </xf>
    <xf numFmtId="4" fontId="1" fillId="0" borderId="9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 applyProtection="1">
      <alignment horizontal="center" vertical="center"/>
    </xf>
    <xf numFmtId="4" fontId="3" fillId="0" borderId="14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4" fontId="3" fillId="0" borderId="13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wrapText="1"/>
    </xf>
    <xf numFmtId="0" fontId="23" fillId="0" borderId="0" xfId="1" applyFont="1" applyAlignment="1">
      <alignment horizontal="center"/>
    </xf>
    <xf numFmtId="14" fontId="1" fillId="0" borderId="0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0"/>
  <sheetViews>
    <sheetView tabSelected="1" zoomScale="85" zoomScaleNormal="85" zoomScaleSheetLayoutView="100" workbookViewId="0">
      <selection activeCell="B5" sqref="B5"/>
    </sheetView>
  </sheetViews>
  <sheetFormatPr defaultRowHeight="12.75" x14ac:dyDescent="0.2"/>
  <cols>
    <col min="1" max="1" width="51.28515625" style="1" customWidth="1"/>
    <col min="2" max="2" width="5.5703125" style="1" customWidth="1"/>
    <col min="3" max="3" width="3.5703125" style="1" customWidth="1"/>
    <col min="4" max="4" width="4.140625" style="1" customWidth="1"/>
    <col min="5" max="5" width="13.85546875" style="1" customWidth="1"/>
    <col min="6" max="6" width="5.5703125" style="2" customWidth="1"/>
    <col min="7" max="7" width="14" style="1" customWidth="1"/>
    <col min="8" max="8" width="13.5703125" style="1" customWidth="1"/>
    <col min="9" max="9" width="14.140625" style="1" bestFit="1" customWidth="1"/>
    <col min="10" max="10" width="11.140625" style="1" bestFit="1" customWidth="1"/>
    <col min="11" max="16384" width="9.140625" style="1"/>
  </cols>
  <sheetData>
    <row r="1" spans="1:35" ht="22.5" customHeight="1" x14ac:dyDescent="0.25">
      <c r="B1" s="69"/>
      <c r="C1" s="69"/>
      <c r="D1" s="70"/>
      <c r="E1" s="71"/>
      <c r="F1" s="69"/>
      <c r="G1" s="102" t="s">
        <v>65</v>
      </c>
      <c r="H1" s="102"/>
      <c r="I1" s="69"/>
      <c r="J1" s="39"/>
      <c r="K1" s="39"/>
      <c r="L1" s="39"/>
      <c r="M1" s="39"/>
    </row>
    <row r="2" spans="1:35" ht="15" customHeight="1" x14ac:dyDescent="0.25">
      <c r="A2" s="38"/>
      <c r="B2" s="101" t="s">
        <v>66</v>
      </c>
      <c r="C2" s="101"/>
      <c r="D2" s="101"/>
      <c r="E2" s="101"/>
      <c r="F2" s="101"/>
      <c r="G2" s="101"/>
      <c r="H2" s="101"/>
      <c r="I2" s="101"/>
      <c r="J2" s="41"/>
    </row>
    <row r="3" spans="1:35" ht="15" customHeight="1" x14ac:dyDescent="0.25">
      <c r="A3" s="38"/>
      <c r="B3" s="101" t="s">
        <v>67</v>
      </c>
      <c r="C3" s="101"/>
      <c r="D3" s="101"/>
      <c r="E3" s="101"/>
      <c r="F3" s="101"/>
      <c r="G3" s="101"/>
      <c r="H3" s="101"/>
      <c r="I3" s="101"/>
      <c r="J3" s="41"/>
    </row>
    <row r="4" spans="1:35" ht="14.25" customHeight="1" x14ac:dyDescent="0.25">
      <c r="A4" s="38"/>
      <c r="B4" s="101" t="s">
        <v>95</v>
      </c>
      <c r="C4" s="101"/>
      <c r="D4" s="101"/>
      <c r="E4" s="101"/>
      <c r="F4" s="101"/>
      <c r="G4" s="101"/>
      <c r="H4" s="101"/>
      <c r="I4" s="101"/>
      <c r="J4" s="4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4.25" customHeight="1" x14ac:dyDescent="0.25">
      <c r="A5" s="38"/>
      <c r="B5" s="72"/>
      <c r="C5" s="72"/>
      <c r="D5" s="72"/>
      <c r="E5" s="72"/>
      <c r="F5" s="72"/>
      <c r="G5" s="72"/>
      <c r="H5" s="72"/>
      <c r="I5" s="72"/>
      <c r="J5" s="4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59.25" customHeight="1" x14ac:dyDescent="0.3">
      <c r="A6" s="100" t="s">
        <v>89</v>
      </c>
      <c r="B6" s="100"/>
      <c r="C6" s="100"/>
      <c r="D6" s="100"/>
      <c r="E6" s="100"/>
      <c r="F6" s="100"/>
      <c r="G6" s="100"/>
      <c r="H6" s="100"/>
      <c r="I6" s="100"/>
      <c r="J6" s="42"/>
      <c r="K6" s="42"/>
      <c r="L6" s="42"/>
      <c r="M6" s="42"/>
      <c r="N6" s="42"/>
      <c r="O6" s="4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1.75" customHeight="1" x14ac:dyDescent="0.3">
      <c r="A7" s="40"/>
      <c r="B7" s="40"/>
      <c r="C7" s="40"/>
      <c r="D7" s="40"/>
      <c r="E7" s="40"/>
      <c r="F7" s="40"/>
      <c r="G7" s="40"/>
      <c r="H7" s="40"/>
      <c r="I7" s="43" t="s">
        <v>90</v>
      </c>
      <c r="J7" s="42"/>
      <c r="K7" s="42"/>
      <c r="L7" s="42"/>
      <c r="M7" s="42"/>
      <c r="N7" s="42"/>
      <c r="O7" s="4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79.150000000000006" customHeight="1" x14ac:dyDescent="0.2">
      <c r="A8" s="21" t="s">
        <v>0</v>
      </c>
      <c r="B8" s="44" t="s">
        <v>1</v>
      </c>
      <c r="C8" s="44" t="s">
        <v>2</v>
      </c>
      <c r="D8" s="44" t="s">
        <v>3</v>
      </c>
      <c r="E8" s="44" t="s">
        <v>4</v>
      </c>
      <c r="F8" s="45" t="s">
        <v>5</v>
      </c>
      <c r="G8" s="9" t="s">
        <v>62</v>
      </c>
      <c r="H8" s="60" t="s">
        <v>56</v>
      </c>
      <c r="I8" s="60" t="s">
        <v>57</v>
      </c>
    </row>
    <row r="9" spans="1:35" ht="30.75" customHeight="1" x14ac:dyDescent="0.2">
      <c r="A9" s="61" t="s">
        <v>53</v>
      </c>
      <c r="B9" s="9"/>
      <c r="C9" s="4"/>
      <c r="D9" s="4"/>
      <c r="E9" s="4"/>
      <c r="F9" s="5"/>
      <c r="G9" s="73">
        <f>G10</f>
        <v>3549890.42</v>
      </c>
      <c r="H9" s="73">
        <f>H10</f>
        <v>850602.41</v>
      </c>
      <c r="I9" s="74">
        <f>G9+H9</f>
        <v>4400492.83</v>
      </c>
      <c r="J9" s="34"/>
    </row>
    <row r="10" spans="1:35" ht="69.75" customHeight="1" x14ac:dyDescent="0.2">
      <c r="A10" s="62" t="s">
        <v>68</v>
      </c>
      <c r="B10" s="8">
        <v>400</v>
      </c>
      <c r="C10" s="6" t="s">
        <v>6</v>
      </c>
      <c r="D10" s="7" t="s">
        <v>6</v>
      </c>
      <c r="E10" s="7" t="s">
        <v>7</v>
      </c>
      <c r="F10" s="7" t="s">
        <v>8</v>
      </c>
      <c r="G10" s="73">
        <f>G11+G73+G83</f>
        <v>3549890.42</v>
      </c>
      <c r="H10" s="73">
        <f>H11+H73+H83</f>
        <v>850602.41</v>
      </c>
      <c r="I10" s="74">
        <f>G10+H10</f>
        <v>4400492.83</v>
      </c>
    </row>
    <row r="11" spans="1:35" ht="15.75" x14ac:dyDescent="0.2">
      <c r="A11" s="63" t="s">
        <v>51</v>
      </c>
      <c r="B11" s="8">
        <v>400</v>
      </c>
      <c r="C11" s="6" t="s">
        <v>9</v>
      </c>
      <c r="D11" s="46"/>
      <c r="E11" s="47"/>
      <c r="F11" s="47"/>
      <c r="G11" s="75">
        <f>G12+G21+G43+G46+G49+G54+G62+G66</f>
        <v>3142090.42</v>
      </c>
      <c r="H11" s="75">
        <f>H12+H21+H43+H46+H49+H54+H62+H66</f>
        <v>813802.41</v>
      </c>
      <c r="I11" s="74">
        <f>G11+H11</f>
        <v>3955892.83</v>
      </c>
    </row>
    <row r="12" spans="1:35" s="10" customFormat="1" ht="45" x14ac:dyDescent="0.2">
      <c r="A12" s="48" t="s">
        <v>31</v>
      </c>
      <c r="B12" s="53">
        <v>400</v>
      </c>
      <c r="C12" s="6" t="s">
        <v>9</v>
      </c>
      <c r="D12" s="6" t="s">
        <v>10</v>
      </c>
      <c r="E12" s="47"/>
      <c r="F12" s="47"/>
      <c r="G12" s="75">
        <f>G13+G17</f>
        <v>756202</v>
      </c>
      <c r="H12" s="75">
        <f>H13+H17</f>
        <v>0</v>
      </c>
      <c r="I12" s="74">
        <f>G12+H12</f>
        <v>756202</v>
      </c>
    </row>
    <row r="13" spans="1:35" ht="66.75" customHeight="1" x14ac:dyDescent="0.2">
      <c r="A13" s="22" t="s">
        <v>32</v>
      </c>
      <c r="B13" s="9">
        <v>400</v>
      </c>
      <c r="C13" s="5" t="s">
        <v>9</v>
      </c>
      <c r="D13" s="11" t="s">
        <v>10</v>
      </c>
      <c r="E13" s="12">
        <v>9910000020</v>
      </c>
      <c r="F13" s="11" t="s">
        <v>12</v>
      </c>
      <c r="G13" s="78">
        <f>G14</f>
        <v>756202</v>
      </c>
      <c r="H13" s="78">
        <f>H14</f>
        <v>0</v>
      </c>
      <c r="I13" s="79">
        <f>I14</f>
        <v>756202</v>
      </c>
    </row>
    <row r="14" spans="1:35" ht="22.5" customHeight="1" x14ac:dyDescent="0.25">
      <c r="A14" s="23" t="s">
        <v>33</v>
      </c>
      <c r="B14" s="9">
        <v>400</v>
      </c>
      <c r="C14" s="5" t="s">
        <v>9</v>
      </c>
      <c r="D14" s="11" t="s">
        <v>10</v>
      </c>
      <c r="E14" s="12">
        <v>9910000020</v>
      </c>
      <c r="F14" s="11" t="s">
        <v>75</v>
      </c>
      <c r="G14" s="80">
        <f>G15+G16</f>
        <v>756202</v>
      </c>
      <c r="H14" s="81">
        <f>H15+H16</f>
        <v>0</v>
      </c>
      <c r="I14" s="77">
        <f>G14+H14</f>
        <v>756202</v>
      </c>
    </row>
    <row r="15" spans="1:35" ht="22.5" customHeight="1" x14ac:dyDescent="0.25">
      <c r="A15" s="23" t="s">
        <v>33</v>
      </c>
      <c r="B15" s="9">
        <v>400</v>
      </c>
      <c r="C15" s="5" t="s">
        <v>9</v>
      </c>
      <c r="D15" s="11" t="s">
        <v>10</v>
      </c>
      <c r="E15" s="12">
        <v>9910000020</v>
      </c>
      <c r="F15" s="11" t="s">
        <v>35</v>
      </c>
      <c r="G15" s="80">
        <v>580800</v>
      </c>
      <c r="H15" s="81">
        <v>0</v>
      </c>
      <c r="I15" s="77">
        <f>G15+H15</f>
        <v>580800</v>
      </c>
    </row>
    <row r="16" spans="1:35" ht="43.5" customHeight="1" x14ac:dyDescent="0.25">
      <c r="A16" s="24" t="s">
        <v>34</v>
      </c>
      <c r="B16" s="9">
        <v>400</v>
      </c>
      <c r="C16" s="5" t="s">
        <v>9</v>
      </c>
      <c r="D16" s="11" t="s">
        <v>10</v>
      </c>
      <c r="E16" s="12">
        <v>9910000020</v>
      </c>
      <c r="F16" s="11" t="s">
        <v>36</v>
      </c>
      <c r="G16" s="80">
        <v>175402</v>
      </c>
      <c r="H16" s="81">
        <v>0</v>
      </c>
      <c r="I16" s="82">
        <f>G16+H16</f>
        <v>175402</v>
      </c>
    </row>
    <row r="17" spans="1:10" ht="43.5" hidden="1" customHeight="1" x14ac:dyDescent="0.2">
      <c r="A17" s="37" t="s">
        <v>81</v>
      </c>
      <c r="B17" s="9">
        <v>400</v>
      </c>
      <c r="C17" s="5" t="s">
        <v>9</v>
      </c>
      <c r="D17" s="11" t="s">
        <v>10</v>
      </c>
      <c r="E17" s="12" t="s">
        <v>63</v>
      </c>
      <c r="F17" s="11" t="s">
        <v>12</v>
      </c>
      <c r="G17" s="78">
        <f>G18</f>
        <v>0</v>
      </c>
      <c r="H17" s="78">
        <f>H18</f>
        <v>0</v>
      </c>
      <c r="I17" s="79">
        <f>I18</f>
        <v>0</v>
      </c>
    </row>
    <row r="18" spans="1:10" ht="43.5" hidden="1" customHeight="1" x14ac:dyDescent="0.2">
      <c r="A18" s="37" t="s">
        <v>81</v>
      </c>
      <c r="B18" s="9">
        <v>400</v>
      </c>
      <c r="C18" s="5" t="s">
        <v>9</v>
      </c>
      <c r="D18" s="11" t="s">
        <v>10</v>
      </c>
      <c r="E18" s="12" t="s">
        <v>63</v>
      </c>
      <c r="F18" s="11" t="s">
        <v>75</v>
      </c>
      <c r="G18" s="78">
        <f>G19+G20</f>
        <v>0</v>
      </c>
      <c r="H18" s="78">
        <f>H19+H20</f>
        <v>0</v>
      </c>
      <c r="I18" s="79">
        <f>I19+I20</f>
        <v>0</v>
      </c>
    </row>
    <row r="19" spans="1:10" ht="27" hidden="1" customHeight="1" x14ac:dyDescent="0.25">
      <c r="A19" s="23" t="s">
        <v>33</v>
      </c>
      <c r="B19" s="9">
        <v>400</v>
      </c>
      <c r="C19" s="5" t="s">
        <v>9</v>
      </c>
      <c r="D19" s="11" t="s">
        <v>10</v>
      </c>
      <c r="E19" s="12" t="s">
        <v>63</v>
      </c>
      <c r="F19" s="11" t="s">
        <v>35</v>
      </c>
      <c r="G19" s="80">
        <v>0</v>
      </c>
      <c r="H19" s="81">
        <v>0</v>
      </c>
      <c r="I19" s="82">
        <f>G19+H19</f>
        <v>0</v>
      </c>
    </row>
    <row r="20" spans="1:10" ht="43.5" hidden="1" customHeight="1" x14ac:dyDescent="0.25">
      <c r="A20" s="24" t="s">
        <v>34</v>
      </c>
      <c r="B20" s="9">
        <v>400</v>
      </c>
      <c r="C20" s="5" t="s">
        <v>9</v>
      </c>
      <c r="D20" s="11" t="s">
        <v>10</v>
      </c>
      <c r="E20" s="12" t="s">
        <v>63</v>
      </c>
      <c r="F20" s="11" t="s">
        <v>36</v>
      </c>
      <c r="G20" s="80">
        <v>0</v>
      </c>
      <c r="H20" s="81">
        <v>0</v>
      </c>
      <c r="I20" s="82">
        <f>G20+H20</f>
        <v>0</v>
      </c>
    </row>
    <row r="21" spans="1:10" s="14" customFormat="1" ht="60" x14ac:dyDescent="0.2">
      <c r="A21" s="49" t="s">
        <v>13</v>
      </c>
      <c r="B21" s="53">
        <v>400</v>
      </c>
      <c r="C21" s="54" t="s">
        <v>9</v>
      </c>
      <c r="D21" s="54" t="s">
        <v>14</v>
      </c>
      <c r="E21" s="93"/>
      <c r="F21" s="93"/>
      <c r="G21" s="90">
        <f>G22+G26+G29+G33+G36+G40</f>
        <v>2332822</v>
      </c>
      <c r="H21" s="90">
        <f>H22+H26+H29+H33+H36+H40</f>
        <v>797182.41</v>
      </c>
      <c r="I21" s="94">
        <f>I22+I26+I29+I33+I36+I40</f>
        <v>3130004.41</v>
      </c>
    </row>
    <row r="22" spans="1:10" s="14" customFormat="1" ht="63.75" customHeight="1" x14ac:dyDescent="0.2">
      <c r="A22" s="22" t="s">
        <v>11</v>
      </c>
      <c r="B22" s="9">
        <v>400</v>
      </c>
      <c r="C22" s="5" t="s">
        <v>9</v>
      </c>
      <c r="D22" s="11" t="s">
        <v>14</v>
      </c>
      <c r="E22" s="11" t="s">
        <v>70</v>
      </c>
      <c r="F22" s="11" t="s">
        <v>12</v>
      </c>
      <c r="G22" s="78">
        <f>G23</f>
        <v>1930099</v>
      </c>
      <c r="H22" s="78">
        <f>H23</f>
        <v>149896</v>
      </c>
      <c r="I22" s="79">
        <f>I23</f>
        <v>2079995</v>
      </c>
    </row>
    <row r="23" spans="1:10" s="14" customFormat="1" ht="63.75" customHeight="1" x14ac:dyDescent="0.2">
      <c r="A23" s="22" t="s">
        <v>11</v>
      </c>
      <c r="B23" s="9">
        <v>400</v>
      </c>
      <c r="C23" s="5" t="s">
        <v>9</v>
      </c>
      <c r="D23" s="11" t="s">
        <v>14</v>
      </c>
      <c r="E23" s="11" t="s">
        <v>70</v>
      </c>
      <c r="F23" s="11" t="s">
        <v>75</v>
      </c>
      <c r="G23" s="78">
        <f>G24+G25</f>
        <v>1930099</v>
      </c>
      <c r="H23" s="78">
        <f>H24+H25</f>
        <v>149896</v>
      </c>
      <c r="I23" s="79">
        <f>I24+I25</f>
        <v>2079995</v>
      </c>
    </row>
    <row r="24" spans="1:10" s="14" customFormat="1" ht="30" customHeight="1" x14ac:dyDescent="0.25">
      <c r="A24" s="24" t="s">
        <v>33</v>
      </c>
      <c r="B24" s="9">
        <v>400</v>
      </c>
      <c r="C24" s="5" t="s">
        <v>9</v>
      </c>
      <c r="D24" s="11" t="s">
        <v>14</v>
      </c>
      <c r="E24" s="11" t="s">
        <v>70</v>
      </c>
      <c r="F24" s="11" t="s">
        <v>35</v>
      </c>
      <c r="G24" s="80">
        <v>1482411</v>
      </c>
      <c r="H24" s="81">
        <v>115128</v>
      </c>
      <c r="I24" s="77">
        <f>G24+H24</f>
        <v>1597539</v>
      </c>
    </row>
    <row r="25" spans="1:10" s="14" customFormat="1" ht="42" customHeight="1" x14ac:dyDescent="0.25">
      <c r="A25" s="24" t="s">
        <v>34</v>
      </c>
      <c r="B25" s="9">
        <v>400</v>
      </c>
      <c r="C25" s="5" t="s">
        <v>9</v>
      </c>
      <c r="D25" s="11" t="s">
        <v>14</v>
      </c>
      <c r="E25" s="11" t="s">
        <v>70</v>
      </c>
      <c r="F25" s="11" t="s">
        <v>36</v>
      </c>
      <c r="G25" s="80">
        <v>447688</v>
      </c>
      <c r="H25" s="81">
        <v>34768</v>
      </c>
      <c r="I25" s="77">
        <f>G25+H25</f>
        <v>482456</v>
      </c>
    </row>
    <row r="26" spans="1:10" s="14" customFormat="1" ht="34.9" customHeight="1" x14ac:dyDescent="0.2">
      <c r="A26" s="22" t="s">
        <v>15</v>
      </c>
      <c r="B26" s="9">
        <v>400</v>
      </c>
      <c r="C26" s="5" t="s">
        <v>9</v>
      </c>
      <c r="D26" s="11" t="s">
        <v>14</v>
      </c>
      <c r="E26" s="11" t="s">
        <v>70</v>
      </c>
      <c r="F26" s="11" t="s">
        <v>16</v>
      </c>
      <c r="G26" s="80">
        <f>G27+G28</f>
        <v>275309</v>
      </c>
      <c r="H26" s="78">
        <f>H27+H28</f>
        <v>82086</v>
      </c>
      <c r="I26" s="77">
        <f t="shared" ref="I26:I88" si="0">G26+H26</f>
        <v>357395</v>
      </c>
      <c r="J26" s="16"/>
    </row>
    <row r="27" spans="1:10" s="14" customFormat="1" ht="17.25" customHeight="1" x14ac:dyDescent="0.25">
      <c r="A27" s="25" t="s">
        <v>37</v>
      </c>
      <c r="B27" s="9">
        <v>400</v>
      </c>
      <c r="C27" s="5" t="s">
        <v>9</v>
      </c>
      <c r="D27" s="11" t="s">
        <v>14</v>
      </c>
      <c r="E27" s="11" t="s">
        <v>70</v>
      </c>
      <c r="F27" s="11" t="s">
        <v>38</v>
      </c>
      <c r="G27" s="80">
        <v>241309</v>
      </c>
      <c r="H27" s="84">
        <v>82086</v>
      </c>
      <c r="I27" s="77">
        <f t="shared" si="0"/>
        <v>323395</v>
      </c>
      <c r="J27" s="16"/>
    </row>
    <row r="28" spans="1:10" s="14" customFormat="1" ht="17.25" customHeight="1" x14ac:dyDescent="0.25">
      <c r="A28" s="29" t="s">
        <v>55</v>
      </c>
      <c r="B28" s="9">
        <v>400</v>
      </c>
      <c r="C28" s="5" t="s">
        <v>9</v>
      </c>
      <c r="D28" s="11" t="s">
        <v>14</v>
      </c>
      <c r="E28" s="11" t="s">
        <v>70</v>
      </c>
      <c r="F28" s="11" t="s">
        <v>54</v>
      </c>
      <c r="G28" s="80">
        <v>34000</v>
      </c>
      <c r="H28" s="84">
        <v>0</v>
      </c>
      <c r="I28" s="77">
        <f t="shared" si="0"/>
        <v>34000</v>
      </c>
      <c r="J28" s="31"/>
    </row>
    <row r="29" spans="1:10" s="14" customFormat="1" ht="21" customHeight="1" x14ac:dyDescent="0.2">
      <c r="A29" s="64" t="s">
        <v>25</v>
      </c>
      <c r="B29" s="9">
        <v>400</v>
      </c>
      <c r="C29" s="5" t="s">
        <v>9</v>
      </c>
      <c r="D29" s="11" t="s">
        <v>14</v>
      </c>
      <c r="E29" s="11" t="s">
        <v>70</v>
      </c>
      <c r="F29" s="11" t="s">
        <v>17</v>
      </c>
      <c r="G29" s="80">
        <f>G30</f>
        <v>0</v>
      </c>
      <c r="H29" s="78">
        <f>H30</f>
        <v>5554</v>
      </c>
      <c r="I29" s="77">
        <f t="shared" si="0"/>
        <v>5554</v>
      </c>
      <c r="J29" s="16"/>
    </row>
    <row r="30" spans="1:10" s="14" customFormat="1" ht="21" customHeight="1" x14ac:dyDescent="0.2">
      <c r="A30" s="64" t="s">
        <v>25</v>
      </c>
      <c r="B30" s="9">
        <v>400</v>
      </c>
      <c r="C30" s="5" t="s">
        <v>9</v>
      </c>
      <c r="D30" s="11" t="s">
        <v>14</v>
      </c>
      <c r="E30" s="11" t="s">
        <v>70</v>
      </c>
      <c r="F30" s="11" t="s">
        <v>84</v>
      </c>
      <c r="G30" s="80">
        <f>G31+G32</f>
        <v>0</v>
      </c>
      <c r="H30" s="84">
        <f>H31+H32</f>
        <v>5554</v>
      </c>
      <c r="I30" s="77">
        <f t="shared" si="0"/>
        <v>5554</v>
      </c>
      <c r="J30" s="16"/>
    </row>
    <row r="31" spans="1:10" s="14" customFormat="1" ht="21" customHeight="1" x14ac:dyDescent="0.25">
      <c r="A31" s="23" t="s">
        <v>39</v>
      </c>
      <c r="B31" s="9">
        <v>400</v>
      </c>
      <c r="C31" s="5" t="s">
        <v>9</v>
      </c>
      <c r="D31" s="11" t="s">
        <v>14</v>
      </c>
      <c r="E31" s="11" t="s">
        <v>70</v>
      </c>
      <c r="F31" s="11" t="s">
        <v>41</v>
      </c>
      <c r="G31" s="80">
        <v>0</v>
      </c>
      <c r="H31" s="84">
        <v>994</v>
      </c>
      <c r="I31" s="77">
        <f t="shared" si="0"/>
        <v>994</v>
      </c>
      <c r="J31" s="16"/>
    </row>
    <row r="32" spans="1:10" s="14" customFormat="1" ht="21" customHeight="1" x14ac:dyDescent="0.25">
      <c r="A32" s="23" t="s">
        <v>40</v>
      </c>
      <c r="B32" s="9">
        <v>400</v>
      </c>
      <c r="C32" s="5" t="s">
        <v>9</v>
      </c>
      <c r="D32" s="11" t="s">
        <v>14</v>
      </c>
      <c r="E32" s="11" t="s">
        <v>70</v>
      </c>
      <c r="F32" s="11" t="s">
        <v>42</v>
      </c>
      <c r="G32" s="80">
        <v>0</v>
      </c>
      <c r="H32" s="84">
        <v>4560</v>
      </c>
      <c r="I32" s="77">
        <f t="shared" si="0"/>
        <v>4560</v>
      </c>
      <c r="J32" s="16"/>
    </row>
    <row r="33" spans="1:10" s="14" customFormat="1" ht="75.75" customHeight="1" x14ac:dyDescent="0.2">
      <c r="A33" s="37" t="s">
        <v>64</v>
      </c>
      <c r="B33" s="9">
        <v>400</v>
      </c>
      <c r="C33" s="5" t="s">
        <v>9</v>
      </c>
      <c r="D33" s="11" t="s">
        <v>14</v>
      </c>
      <c r="E33" s="11" t="s">
        <v>78</v>
      </c>
      <c r="F33" s="11" t="s">
        <v>16</v>
      </c>
      <c r="G33" s="78">
        <f>G34</f>
        <v>14271</v>
      </c>
      <c r="H33" s="78">
        <f>H34</f>
        <v>-14271</v>
      </c>
      <c r="I33" s="79">
        <f t="shared" ref="I33:I40" si="1">G33+H33</f>
        <v>0</v>
      </c>
      <c r="J33" s="16"/>
    </row>
    <row r="34" spans="1:10" s="14" customFormat="1" ht="29.25" customHeight="1" x14ac:dyDescent="0.2">
      <c r="A34" s="22" t="s">
        <v>15</v>
      </c>
      <c r="B34" s="9">
        <v>400</v>
      </c>
      <c r="C34" s="5" t="s">
        <v>9</v>
      </c>
      <c r="D34" s="11" t="s">
        <v>14</v>
      </c>
      <c r="E34" s="11" t="s">
        <v>78</v>
      </c>
      <c r="F34" s="11" t="s">
        <v>73</v>
      </c>
      <c r="G34" s="80">
        <f>G35</f>
        <v>14271</v>
      </c>
      <c r="H34" s="81">
        <f>H35</f>
        <v>-14271</v>
      </c>
      <c r="I34" s="77">
        <f t="shared" si="1"/>
        <v>0</v>
      </c>
      <c r="J34" s="16"/>
    </row>
    <row r="35" spans="1:10" s="14" customFormat="1" ht="29.25" customHeight="1" x14ac:dyDescent="0.25">
      <c r="A35" s="25" t="s">
        <v>37</v>
      </c>
      <c r="B35" s="9">
        <v>400</v>
      </c>
      <c r="C35" s="5" t="s">
        <v>9</v>
      </c>
      <c r="D35" s="11" t="s">
        <v>14</v>
      </c>
      <c r="E35" s="11" t="s">
        <v>78</v>
      </c>
      <c r="F35" s="11" t="s">
        <v>38</v>
      </c>
      <c r="G35" s="80">
        <v>14271</v>
      </c>
      <c r="H35" s="81">
        <v>-14271</v>
      </c>
      <c r="I35" s="77">
        <f t="shared" si="1"/>
        <v>0</v>
      </c>
      <c r="J35" s="16"/>
    </row>
    <row r="36" spans="1:10" s="14" customFormat="1" ht="75.75" hidden="1" customHeight="1" x14ac:dyDescent="0.2">
      <c r="A36" s="37" t="s">
        <v>79</v>
      </c>
      <c r="B36" s="9">
        <v>400</v>
      </c>
      <c r="C36" s="5" t="s">
        <v>9</v>
      </c>
      <c r="D36" s="11" t="s">
        <v>14</v>
      </c>
      <c r="E36" s="11" t="s">
        <v>69</v>
      </c>
      <c r="F36" s="11" t="s">
        <v>12</v>
      </c>
      <c r="G36" s="78">
        <f>G37</f>
        <v>0</v>
      </c>
      <c r="H36" s="78">
        <f>H37</f>
        <v>0</v>
      </c>
      <c r="I36" s="79">
        <f t="shared" si="1"/>
        <v>0</v>
      </c>
      <c r="J36" s="16"/>
    </row>
    <row r="37" spans="1:10" s="14" customFormat="1" ht="29.25" hidden="1" customHeight="1" x14ac:dyDescent="0.25">
      <c r="A37" s="24" t="s">
        <v>33</v>
      </c>
      <c r="B37" s="9">
        <v>400</v>
      </c>
      <c r="C37" s="5" t="s">
        <v>9</v>
      </c>
      <c r="D37" s="11" t="s">
        <v>14</v>
      </c>
      <c r="E37" s="11" t="s">
        <v>69</v>
      </c>
      <c r="F37" s="11" t="s">
        <v>75</v>
      </c>
      <c r="G37" s="80">
        <f>G38+G39</f>
        <v>0</v>
      </c>
      <c r="H37" s="81">
        <f>H38+H39</f>
        <v>0</v>
      </c>
      <c r="I37" s="77">
        <f t="shared" si="1"/>
        <v>0</v>
      </c>
      <c r="J37" s="16"/>
    </row>
    <row r="38" spans="1:10" s="14" customFormat="1" ht="29.25" hidden="1" customHeight="1" x14ac:dyDescent="0.25">
      <c r="A38" s="24" t="s">
        <v>33</v>
      </c>
      <c r="B38" s="9">
        <v>400</v>
      </c>
      <c r="C38" s="5" t="s">
        <v>9</v>
      </c>
      <c r="D38" s="11" t="s">
        <v>14</v>
      </c>
      <c r="E38" s="11" t="s">
        <v>69</v>
      </c>
      <c r="F38" s="11" t="s">
        <v>35</v>
      </c>
      <c r="G38" s="80">
        <v>0</v>
      </c>
      <c r="H38" s="81">
        <v>0</v>
      </c>
      <c r="I38" s="77">
        <f t="shared" si="1"/>
        <v>0</v>
      </c>
      <c r="J38" s="16"/>
    </row>
    <row r="39" spans="1:10" s="14" customFormat="1" ht="42.75" hidden="1" customHeight="1" x14ac:dyDescent="0.25">
      <c r="A39" s="24" t="s">
        <v>34</v>
      </c>
      <c r="B39" s="9">
        <v>400</v>
      </c>
      <c r="C39" s="5" t="s">
        <v>9</v>
      </c>
      <c r="D39" s="11" t="s">
        <v>14</v>
      </c>
      <c r="E39" s="11" t="s">
        <v>69</v>
      </c>
      <c r="F39" s="11" t="s">
        <v>36</v>
      </c>
      <c r="G39" s="80">
        <v>0</v>
      </c>
      <c r="H39" s="81">
        <v>0</v>
      </c>
      <c r="I39" s="77">
        <f t="shared" si="1"/>
        <v>0</v>
      </c>
      <c r="J39" s="16"/>
    </row>
    <row r="40" spans="1:10" s="14" customFormat="1" ht="27" customHeight="1" x14ac:dyDescent="0.25">
      <c r="A40" s="29" t="s">
        <v>59</v>
      </c>
      <c r="B40" s="28">
        <v>400</v>
      </c>
      <c r="C40" s="5" t="s">
        <v>9</v>
      </c>
      <c r="D40" s="11" t="s">
        <v>14</v>
      </c>
      <c r="E40" s="11" t="s">
        <v>91</v>
      </c>
      <c r="F40" s="11"/>
      <c r="G40" s="78">
        <f>G41</f>
        <v>113143</v>
      </c>
      <c r="H40" s="85">
        <f>H41</f>
        <v>573917.41</v>
      </c>
      <c r="I40" s="77">
        <f t="shared" si="1"/>
        <v>687060.41</v>
      </c>
      <c r="J40" s="16"/>
    </row>
    <row r="41" spans="1:10" s="14" customFormat="1" ht="27" customHeight="1" x14ac:dyDescent="0.25">
      <c r="A41" s="29" t="s">
        <v>59</v>
      </c>
      <c r="B41" s="28">
        <v>400</v>
      </c>
      <c r="C41" s="5" t="s">
        <v>9</v>
      </c>
      <c r="D41" s="11" t="s">
        <v>14</v>
      </c>
      <c r="E41" s="11" t="s">
        <v>60</v>
      </c>
      <c r="F41" s="11" t="s">
        <v>17</v>
      </c>
      <c r="G41" s="78">
        <f>G42</f>
        <v>113143</v>
      </c>
      <c r="H41" s="85">
        <f>H42</f>
        <v>573917.41</v>
      </c>
      <c r="I41" s="77">
        <f t="shared" si="0"/>
        <v>687060.41</v>
      </c>
      <c r="J41" s="16"/>
    </row>
    <row r="42" spans="1:10" s="14" customFormat="1" ht="21" customHeight="1" x14ac:dyDescent="0.2">
      <c r="A42" s="36" t="s">
        <v>25</v>
      </c>
      <c r="B42" s="28">
        <v>400</v>
      </c>
      <c r="C42" s="5" t="s">
        <v>9</v>
      </c>
      <c r="D42" s="11" t="s">
        <v>14</v>
      </c>
      <c r="E42" s="11" t="s">
        <v>60</v>
      </c>
      <c r="F42" s="11" t="s">
        <v>61</v>
      </c>
      <c r="G42" s="78">
        <v>113143</v>
      </c>
      <c r="H42" s="85">
        <v>573917.41</v>
      </c>
      <c r="I42" s="77">
        <f t="shared" si="0"/>
        <v>687060.41</v>
      </c>
      <c r="J42" s="16"/>
    </row>
    <row r="43" spans="1:10" ht="39" customHeight="1" x14ac:dyDescent="0.25">
      <c r="A43" s="48" t="s">
        <v>52</v>
      </c>
      <c r="B43" s="53">
        <v>400</v>
      </c>
      <c r="C43" s="58" t="s">
        <v>9</v>
      </c>
      <c r="D43" s="58" t="s">
        <v>18</v>
      </c>
      <c r="E43" s="59"/>
      <c r="F43" s="59"/>
      <c r="G43" s="92">
        <f>G44</f>
        <v>18066.419999999998</v>
      </c>
      <c r="H43" s="95">
        <f>H44</f>
        <v>0</v>
      </c>
      <c r="I43" s="96">
        <f t="shared" si="0"/>
        <v>18066.419999999998</v>
      </c>
    </row>
    <row r="44" spans="1:10" ht="19.899999999999999" customHeight="1" x14ac:dyDescent="0.2">
      <c r="A44" s="65" t="s">
        <v>20</v>
      </c>
      <c r="B44" s="9">
        <v>400</v>
      </c>
      <c r="C44" s="5" t="s">
        <v>9</v>
      </c>
      <c r="D44" s="11" t="s">
        <v>18</v>
      </c>
      <c r="E44" s="11" t="s">
        <v>19</v>
      </c>
      <c r="F44" s="11" t="s">
        <v>21</v>
      </c>
      <c r="G44" s="78">
        <f>G45</f>
        <v>18066.419999999998</v>
      </c>
      <c r="H44" s="88">
        <f>H45</f>
        <v>0</v>
      </c>
      <c r="I44" s="77">
        <f t="shared" si="0"/>
        <v>18066.419999999998</v>
      </c>
    </row>
    <row r="45" spans="1:10" ht="19.899999999999999" customHeight="1" x14ac:dyDescent="0.2">
      <c r="A45" s="26" t="s">
        <v>43</v>
      </c>
      <c r="B45" s="9">
        <v>400</v>
      </c>
      <c r="C45" s="5" t="s">
        <v>9</v>
      </c>
      <c r="D45" s="11" t="s">
        <v>18</v>
      </c>
      <c r="E45" s="11" t="s">
        <v>19</v>
      </c>
      <c r="F45" s="11" t="s">
        <v>44</v>
      </c>
      <c r="G45" s="78">
        <v>18066.419999999998</v>
      </c>
      <c r="H45" s="88">
        <v>0</v>
      </c>
      <c r="I45" s="77">
        <f t="shared" si="0"/>
        <v>18066.419999999998</v>
      </c>
    </row>
    <row r="46" spans="1:10" ht="39" hidden="1" customHeight="1" x14ac:dyDescent="0.25">
      <c r="A46" s="48" t="s">
        <v>88</v>
      </c>
      <c r="B46" s="9">
        <v>400</v>
      </c>
      <c r="C46" s="17" t="s">
        <v>9</v>
      </c>
      <c r="D46" s="17" t="s">
        <v>85</v>
      </c>
      <c r="E46" s="51"/>
      <c r="F46" s="51"/>
      <c r="G46" s="78">
        <f>G47</f>
        <v>0</v>
      </c>
      <c r="H46" s="86">
        <f>H47</f>
        <v>0</v>
      </c>
      <c r="I46" s="87">
        <f t="shared" ref="I46:I48" si="2">G46+H46</f>
        <v>0</v>
      </c>
    </row>
    <row r="47" spans="1:10" ht="19.899999999999999" hidden="1" customHeight="1" x14ac:dyDescent="0.2">
      <c r="A47" s="65" t="s">
        <v>20</v>
      </c>
      <c r="B47" s="9">
        <v>400</v>
      </c>
      <c r="C47" s="5" t="s">
        <v>9</v>
      </c>
      <c r="D47" s="11" t="s">
        <v>85</v>
      </c>
      <c r="E47" s="11" t="s">
        <v>87</v>
      </c>
      <c r="F47" s="11" t="s">
        <v>17</v>
      </c>
      <c r="G47" s="78">
        <f>G48</f>
        <v>0</v>
      </c>
      <c r="H47" s="88">
        <f>H48</f>
        <v>0</v>
      </c>
      <c r="I47" s="77">
        <f t="shared" si="2"/>
        <v>0</v>
      </c>
    </row>
    <row r="48" spans="1:10" ht="19.899999999999999" hidden="1" customHeight="1" x14ac:dyDescent="0.2">
      <c r="A48" s="26" t="s">
        <v>43</v>
      </c>
      <c r="B48" s="9">
        <v>400</v>
      </c>
      <c r="C48" s="5" t="s">
        <v>9</v>
      </c>
      <c r="D48" s="11" t="s">
        <v>85</v>
      </c>
      <c r="E48" s="11" t="s">
        <v>87</v>
      </c>
      <c r="F48" s="11" t="s">
        <v>86</v>
      </c>
      <c r="G48" s="78">
        <v>0</v>
      </c>
      <c r="H48" s="88">
        <v>0</v>
      </c>
      <c r="I48" s="77">
        <f t="shared" si="2"/>
        <v>0</v>
      </c>
    </row>
    <row r="49" spans="1:10" ht="15.75" x14ac:dyDescent="0.25">
      <c r="A49" s="48" t="s">
        <v>22</v>
      </c>
      <c r="B49" s="53">
        <v>400</v>
      </c>
      <c r="C49" s="58" t="s">
        <v>9</v>
      </c>
      <c r="D49" s="58" t="s">
        <v>23</v>
      </c>
      <c r="E49" s="59"/>
      <c r="F49" s="59"/>
      <c r="G49" s="92">
        <f t="shared" ref="G49:H51" si="3">G50</f>
        <v>15000</v>
      </c>
      <c r="H49" s="92">
        <f t="shared" si="3"/>
        <v>0</v>
      </c>
      <c r="I49" s="74">
        <f t="shared" si="0"/>
        <v>15000</v>
      </c>
    </row>
    <row r="50" spans="1:10" ht="22.5" customHeight="1" x14ac:dyDescent="0.2">
      <c r="A50" s="26" t="s">
        <v>25</v>
      </c>
      <c r="B50" s="9">
        <v>400</v>
      </c>
      <c r="C50" s="17" t="s">
        <v>9</v>
      </c>
      <c r="D50" s="11" t="s">
        <v>23</v>
      </c>
      <c r="E50" s="11" t="s">
        <v>24</v>
      </c>
      <c r="F50" s="11"/>
      <c r="G50" s="78">
        <f t="shared" si="3"/>
        <v>15000</v>
      </c>
      <c r="H50" s="89">
        <f t="shared" si="3"/>
        <v>0</v>
      </c>
      <c r="I50" s="77">
        <f t="shared" si="0"/>
        <v>15000</v>
      </c>
    </row>
    <row r="51" spans="1:10" ht="15.75" x14ac:dyDescent="0.2">
      <c r="A51" s="26" t="s">
        <v>25</v>
      </c>
      <c r="B51" s="28">
        <v>400</v>
      </c>
      <c r="C51" s="17" t="s">
        <v>9</v>
      </c>
      <c r="D51" s="11" t="s">
        <v>23</v>
      </c>
      <c r="E51" s="11" t="s">
        <v>24</v>
      </c>
      <c r="F51" s="11" t="s">
        <v>17</v>
      </c>
      <c r="G51" s="78">
        <f t="shared" si="3"/>
        <v>15000</v>
      </c>
      <c r="H51" s="89">
        <f t="shared" si="3"/>
        <v>0</v>
      </c>
      <c r="I51" s="77">
        <f>I52</f>
        <v>15000</v>
      </c>
      <c r="J51" s="18"/>
    </row>
    <row r="52" spans="1:10" ht="15.75" x14ac:dyDescent="0.2">
      <c r="A52" s="33" t="s">
        <v>45</v>
      </c>
      <c r="B52" s="28">
        <v>400</v>
      </c>
      <c r="C52" s="17" t="s">
        <v>9</v>
      </c>
      <c r="D52" s="11" t="s">
        <v>23</v>
      </c>
      <c r="E52" s="11" t="s">
        <v>24</v>
      </c>
      <c r="F52" s="11" t="s">
        <v>61</v>
      </c>
      <c r="G52" s="78">
        <v>15000</v>
      </c>
      <c r="H52" s="89">
        <v>0</v>
      </c>
      <c r="I52" s="77">
        <f t="shared" si="0"/>
        <v>15000</v>
      </c>
      <c r="J52" s="18"/>
    </row>
    <row r="53" spans="1:10" ht="15.75" x14ac:dyDescent="0.25">
      <c r="A53" s="66" t="s">
        <v>26</v>
      </c>
      <c r="B53" s="53">
        <v>400</v>
      </c>
      <c r="C53" s="54" t="s">
        <v>9</v>
      </c>
      <c r="D53" s="54" t="s">
        <v>27</v>
      </c>
      <c r="E53" s="6"/>
      <c r="F53" s="6"/>
      <c r="G53" s="92">
        <f>G54+G62+G66</f>
        <v>20000</v>
      </c>
      <c r="H53" s="97">
        <f>H54+H62+H66</f>
        <v>16620</v>
      </c>
      <c r="I53" s="74">
        <f t="shared" si="0"/>
        <v>36620</v>
      </c>
      <c r="J53" s="18"/>
    </row>
    <row r="54" spans="1:10" s="14" customFormat="1" ht="31.5" customHeight="1" x14ac:dyDescent="0.25">
      <c r="A54" s="66" t="s">
        <v>26</v>
      </c>
      <c r="B54" s="9">
        <v>400</v>
      </c>
      <c r="C54" s="15" t="s">
        <v>9</v>
      </c>
      <c r="D54" s="15" t="s">
        <v>27</v>
      </c>
      <c r="E54" s="11" t="s">
        <v>94</v>
      </c>
      <c r="F54" s="50"/>
      <c r="G54" s="83">
        <f>G55+G59</f>
        <v>10000</v>
      </c>
      <c r="H54" s="83">
        <f>H55+H59</f>
        <v>14800</v>
      </c>
      <c r="I54" s="77">
        <f t="shared" si="0"/>
        <v>24800</v>
      </c>
    </row>
    <row r="55" spans="1:10" s="14" customFormat="1" ht="39" customHeight="1" x14ac:dyDescent="0.2">
      <c r="A55" s="22" t="s">
        <v>15</v>
      </c>
      <c r="B55" s="9">
        <v>400</v>
      </c>
      <c r="C55" s="15" t="s">
        <v>9</v>
      </c>
      <c r="D55" s="11" t="s">
        <v>27</v>
      </c>
      <c r="E55" s="11" t="s">
        <v>83</v>
      </c>
      <c r="F55" s="11" t="s">
        <v>16</v>
      </c>
      <c r="G55" s="78">
        <f>G56</f>
        <v>10000</v>
      </c>
      <c r="H55" s="78">
        <f>H56</f>
        <v>10000</v>
      </c>
      <c r="I55" s="77">
        <f>G55+H55</f>
        <v>20000</v>
      </c>
    </row>
    <row r="56" spans="1:10" s="14" customFormat="1" ht="39" customHeight="1" x14ac:dyDescent="0.2">
      <c r="A56" s="22" t="s">
        <v>15</v>
      </c>
      <c r="B56" s="9">
        <v>400</v>
      </c>
      <c r="C56" s="15" t="s">
        <v>9</v>
      </c>
      <c r="D56" s="11" t="s">
        <v>27</v>
      </c>
      <c r="E56" s="11" t="s">
        <v>83</v>
      </c>
      <c r="F56" s="11" t="s">
        <v>73</v>
      </c>
      <c r="G56" s="78">
        <f>G57+G58</f>
        <v>10000</v>
      </c>
      <c r="H56" s="78">
        <f>H57+H58</f>
        <v>10000</v>
      </c>
      <c r="I56" s="77">
        <f t="shared" si="0"/>
        <v>20000</v>
      </c>
    </row>
    <row r="57" spans="1:10" s="14" customFormat="1" ht="15.75" x14ac:dyDescent="0.25">
      <c r="A57" s="24" t="s">
        <v>46</v>
      </c>
      <c r="B57" s="9">
        <v>400</v>
      </c>
      <c r="C57" s="15" t="s">
        <v>9</v>
      </c>
      <c r="D57" s="11" t="s">
        <v>27</v>
      </c>
      <c r="E57" s="11" t="s">
        <v>83</v>
      </c>
      <c r="F57" s="11" t="s">
        <v>38</v>
      </c>
      <c r="G57" s="78">
        <v>9000</v>
      </c>
      <c r="H57" s="81">
        <v>10000</v>
      </c>
      <c r="I57" s="77">
        <f>G57+H57</f>
        <v>19000</v>
      </c>
    </row>
    <row r="58" spans="1:10" s="14" customFormat="1" ht="15.75" x14ac:dyDescent="0.25">
      <c r="A58" s="30" t="s">
        <v>77</v>
      </c>
      <c r="B58" s="9">
        <v>400</v>
      </c>
      <c r="C58" s="15" t="s">
        <v>9</v>
      </c>
      <c r="D58" s="11" t="s">
        <v>27</v>
      </c>
      <c r="E58" s="11" t="s">
        <v>83</v>
      </c>
      <c r="F58" s="11" t="s">
        <v>54</v>
      </c>
      <c r="G58" s="78">
        <v>1000</v>
      </c>
      <c r="H58" s="81">
        <v>0</v>
      </c>
      <c r="I58" s="77">
        <f t="shared" si="0"/>
        <v>1000</v>
      </c>
    </row>
    <row r="59" spans="1:10" s="14" customFormat="1" ht="39" customHeight="1" x14ac:dyDescent="0.2">
      <c r="A59" s="64" t="s">
        <v>25</v>
      </c>
      <c r="B59" s="9">
        <v>400</v>
      </c>
      <c r="C59" s="15" t="s">
        <v>9</v>
      </c>
      <c r="D59" s="11" t="s">
        <v>27</v>
      </c>
      <c r="E59" s="11" t="s">
        <v>83</v>
      </c>
      <c r="F59" s="11" t="s">
        <v>17</v>
      </c>
      <c r="G59" s="78">
        <f>G60</f>
        <v>0</v>
      </c>
      <c r="H59" s="78">
        <f>H60</f>
        <v>4800</v>
      </c>
      <c r="I59" s="77">
        <f t="shared" si="0"/>
        <v>4800</v>
      </c>
    </row>
    <row r="60" spans="1:10" s="14" customFormat="1" ht="39" customHeight="1" x14ac:dyDescent="0.2">
      <c r="A60" s="64" t="s">
        <v>25</v>
      </c>
      <c r="B60" s="9">
        <v>400</v>
      </c>
      <c r="C60" s="15" t="s">
        <v>9</v>
      </c>
      <c r="D60" s="11" t="s">
        <v>27</v>
      </c>
      <c r="E60" s="11" t="s">
        <v>83</v>
      </c>
      <c r="F60" s="11" t="s">
        <v>84</v>
      </c>
      <c r="G60" s="78">
        <f>G61</f>
        <v>0</v>
      </c>
      <c r="H60" s="78">
        <f>H61+H62</f>
        <v>4800</v>
      </c>
      <c r="I60" s="77">
        <f>G60+H60</f>
        <v>4800</v>
      </c>
    </row>
    <row r="61" spans="1:10" s="14" customFormat="1" ht="15.75" x14ac:dyDescent="0.25">
      <c r="A61" s="23" t="s">
        <v>39</v>
      </c>
      <c r="B61" s="9">
        <v>400</v>
      </c>
      <c r="C61" s="15" t="s">
        <v>9</v>
      </c>
      <c r="D61" s="11" t="s">
        <v>27</v>
      </c>
      <c r="E61" s="11" t="s">
        <v>83</v>
      </c>
      <c r="F61" s="11" t="s">
        <v>41</v>
      </c>
      <c r="G61" s="78">
        <v>0</v>
      </c>
      <c r="H61" s="81">
        <v>4800</v>
      </c>
      <c r="I61" s="77">
        <f>G61+H61</f>
        <v>4800</v>
      </c>
    </row>
    <row r="62" spans="1:10" s="14" customFormat="1" ht="31.5" customHeight="1" x14ac:dyDescent="0.25">
      <c r="A62" s="66" t="s">
        <v>26</v>
      </c>
      <c r="B62" s="9">
        <v>400</v>
      </c>
      <c r="C62" s="15" t="s">
        <v>9</v>
      </c>
      <c r="D62" s="15" t="s">
        <v>27</v>
      </c>
      <c r="E62" s="11" t="s">
        <v>92</v>
      </c>
      <c r="F62" s="50"/>
      <c r="G62" s="83">
        <f t="shared" ref="G62:H64" si="4">G63</f>
        <v>5000</v>
      </c>
      <c r="H62" s="83">
        <f t="shared" si="4"/>
        <v>0</v>
      </c>
      <c r="I62" s="77">
        <f t="shared" ref="I62:I68" si="5">G62+H62</f>
        <v>5000</v>
      </c>
    </row>
    <row r="63" spans="1:10" s="14" customFormat="1" ht="39" customHeight="1" x14ac:dyDescent="0.2">
      <c r="A63" s="22" t="s">
        <v>15</v>
      </c>
      <c r="B63" s="9">
        <v>400</v>
      </c>
      <c r="C63" s="15" t="s">
        <v>9</v>
      </c>
      <c r="D63" s="11" t="s">
        <v>27</v>
      </c>
      <c r="E63" s="11" t="s">
        <v>82</v>
      </c>
      <c r="F63" s="11" t="s">
        <v>16</v>
      </c>
      <c r="G63" s="78">
        <f t="shared" si="4"/>
        <v>5000</v>
      </c>
      <c r="H63" s="78">
        <f t="shared" si="4"/>
        <v>0</v>
      </c>
      <c r="I63" s="77">
        <f t="shared" si="5"/>
        <v>5000</v>
      </c>
    </row>
    <row r="64" spans="1:10" s="14" customFormat="1" ht="39" customHeight="1" x14ac:dyDescent="0.2">
      <c r="A64" s="22" t="s">
        <v>15</v>
      </c>
      <c r="B64" s="9">
        <v>400</v>
      </c>
      <c r="C64" s="15" t="s">
        <v>9</v>
      </c>
      <c r="D64" s="11" t="s">
        <v>27</v>
      </c>
      <c r="E64" s="11" t="s">
        <v>82</v>
      </c>
      <c r="F64" s="11" t="s">
        <v>73</v>
      </c>
      <c r="G64" s="78">
        <f t="shared" si="4"/>
        <v>5000</v>
      </c>
      <c r="H64" s="78">
        <f t="shared" si="4"/>
        <v>0</v>
      </c>
      <c r="I64" s="77">
        <f t="shared" si="5"/>
        <v>5000</v>
      </c>
    </row>
    <row r="65" spans="1:10" s="14" customFormat="1" ht="15.75" x14ac:dyDescent="0.25">
      <c r="A65" s="24" t="s">
        <v>46</v>
      </c>
      <c r="B65" s="9">
        <v>400</v>
      </c>
      <c r="C65" s="15" t="s">
        <v>9</v>
      </c>
      <c r="D65" s="11" t="s">
        <v>27</v>
      </c>
      <c r="E65" s="11" t="s">
        <v>82</v>
      </c>
      <c r="F65" s="11" t="s">
        <v>38</v>
      </c>
      <c r="G65" s="78">
        <v>5000</v>
      </c>
      <c r="H65" s="81">
        <v>0</v>
      </c>
      <c r="I65" s="77">
        <f t="shared" si="5"/>
        <v>5000</v>
      </c>
    </row>
    <row r="66" spans="1:10" s="14" customFormat="1" ht="31.5" customHeight="1" x14ac:dyDescent="0.25">
      <c r="A66" s="66" t="s">
        <v>26</v>
      </c>
      <c r="B66" s="9">
        <v>400</v>
      </c>
      <c r="C66" s="15" t="s">
        <v>9</v>
      </c>
      <c r="D66" s="15" t="s">
        <v>27</v>
      </c>
      <c r="E66" s="11" t="s">
        <v>93</v>
      </c>
      <c r="F66" s="50"/>
      <c r="G66" s="83">
        <f>G67+G70</f>
        <v>5000</v>
      </c>
      <c r="H66" s="83">
        <f>H67+H70</f>
        <v>1820</v>
      </c>
      <c r="I66" s="77">
        <f t="shared" si="5"/>
        <v>6820</v>
      </c>
    </row>
    <row r="67" spans="1:10" s="14" customFormat="1" ht="39" customHeight="1" x14ac:dyDescent="0.2">
      <c r="A67" s="22" t="s">
        <v>15</v>
      </c>
      <c r="B67" s="9">
        <v>400</v>
      </c>
      <c r="C67" s="15" t="s">
        <v>9</v>
      </c>
      <c r="D67" s="11" t="s">
        <v>27</v>
      </c>
      <c r="E67" s="11" t="s">
        <v>80</v>
      </c>
      <c r="F67" s="11" t="s">
        <v>16</v>
      </c>
      <c r="G67" s="78">
        <f t="shared" ref="G67:H67" si="6">G68</f>
        <v>5000</v>
      </c>
      <c r="H67" s="78">
        <f t="shared" si="6"/>
        <v>0</v>
      </c>
      <c r="I67" s="77">
        <f t="shared" si="5"/>
        <v>5000</v>
      </c>
    </row>
    <row r="68" spans="1:10" s="14" customFormat="1" ht="39" customHeight="1" x14ac:dyDescent="0.2">
      <c r="A68" s="22" t="s">
        <v>15</v>
      </c>
      <c r="B68" s="9">
        <v>400</v>
      </c>
      <c r="C68" s="15" t="s">
        <v>9</v>
      </c>
      <c r="D68" s="11" t="s">
        <v>27</v>
      </c>
      <c r="E68" s="11" t="s">
        <v>80</v>
      </c>
      <c r="F68" s="11" t="s">
        <v>73</v>
      </c>
      <c r="G68" s="78">
        <f>G69</f>
        <v>5000</v>
      </c>
      <c r="H68" s="78">
        <f>H69</f>
        <v>0</v>
      </c>
      <c r="I68" s="77">
        <f t="shared" si="5"/>
        <v>5000</v>
      </c>
    </row>
    <row r="69" spans="1:10" s="14" customFormat="1" ht="39" customHeight="1" x14ac:dyDescent="0.25">
      <c r="A69" s="24" t="s">
        <v>46</v>
      </c>
      <c r="B69" s="9">
        <v>400</v>
      </c>
      <c r="C69" s="15" t="s">
        <v>9</v>
      </c>
      <c r="D69" s="11" t="s">
        <v>27</v>
      </c>
      <c r="E69" s="11" t="s">
        <v>80</v>
      </c>
      <c r="F69" s="11" t="s">
        <v>38</v>
      </c>
      <c r="G69" s="78">
        <v>5000</v>
      </c>
      <c r="H69" s="81">
        <v>0</v>
      </c>
      <c r="I69" s="77">
        <f t="shared" ref="I69:I72" si="7">G69+H69</f>
        <v>5000</v>
      </c>
    </row>
    <row r="70" spans="1:10" s="14" customFormat="1" ht="21" customHeight="1" x14ac:dyDescent="0.2">
      <c r="A70" s="64" t="s">
        <v>25</v>
      </c>
      <c r="B70" s="9">
        <v>400</v>
      </c>
      <c r="C70" s="15" t="s">
        <v>9</v>
      </c>
      <c r="D70" s="11" t="s">
        <v>27</v>
      </c>
      <c r="E70" s="11" t="s">
        <v>80</v>
      </c>
      <c r="F70" s="11" t="s">
        <v>17</v>
      </c>
      <c r="G70" s="80">
        <f>G71</f>
        <v>0</v>
      </c>
      <c r="H70" s="78">
        <f>H71</f>
        <v>1820</v>
      </c>
      <c r="I70" s="77">
        <f t="shared" si="7"/>
        <v>1820</v>
      </c>
      <c r="J70" s="16"/>
    </row>
    <row r="71" spans="1:10" s="14" customFormat="1" ht="21" customHeight="1" x14ac:dyDescent="0.2">
      <c r="A71" s="64" t="s">
        <v>25</v>
      </c>
      <c r="B71" s="9">
        <v>400</v>
      </c>
      <c r="C71" s="15" t="s">
        <v>9</v>
      </c>
      <c r="D71" s="11" t="s">
        <v>27</v>
      </c>
      <c r="E71" s="11" t="s">
        <v>80</v>
      </c>
      <c r="F71" s="11" t="s">
        <v>84</v>
      </c>
      <c r="G71" s="80">
        <f>G72</f>
        <v>0</v>
      </c>
      <c r="H71" s="84">
        <f>H72</f>
        <v>1820</v>
      </c>
      <c r="I71" s="77">
        <f t="shared" si="7"/>
        <v>1820</v>
      </c>
      <c r="J71" s="16"/>
    </row>
    <row r="72" spans="1:10" s="14" customFormat="1" ht="21" customHeight="1" x14ac:dyDescent="0.25">
      <c r="A72" s="23" t="s">
        <v>39</v>
      </c>
      <c r="B72" s="9">
        <v>400</v>
      </c>
      <c r="C72" s="15" t="s">
        <v>9</v>
      </c>
      <c r="D72" s="11" t="s">
        <v>27</v>
      </c>
      <c r="E72" s="11" t="s">
        <v>80</v>
      </c>
      <c r="F72" s="11" t="s">
        <v>41</v>
      </c>
      <c r="G72" s="80">
        <v>0</v>
      </c>
      <c r="H72" s="84">
        <v>1820</v>
      </c>
      <c r="I72" s="77">
        <f t="shared" si="7"/>
        <v>1820</v>
      </c>
      <c r="J72" s="16"/>
    </row>
    <row r="73" spans="1:10" ht="15.75" x14ac:dyDescent="0.2">
      <c r="A73" s="52" t="s">
        <v>49</v>
      </c>
      <c r="B73" s="53">
        <v>400</v>
      </c>
      <c r="C73" s="54" t="s">
        <v>10</v>
      </c>
      <c r="D73" s="55"/>
      <c r="E73" s="56"/>
      <c r="F73" s="56"/>
      <c r="G73" s="90">
        <f>G74</f>
        <v>157800</v>
      </c>
      <c r="H73" s="90">
        <f>H74</f>
        <v>6800</v>
      </c>
      <c r="I73" s="74">
        <f t="shared" si="0"/>
        <v>164600</v>
      </c>
    </row>
    <row r="74" spans="1:10" ht="21" customHeight="1" x14ac:dyDescent="0.25">
      <c r="A74" s="57" t="s">
        <v>47</v>
      </c>
      <c r="B74" s="53">
        <v>400</v>
      </c>
      <c r="C74" s="54" t="s">
        <v>10</v>
      </c>
      <c r="D74" s="54" t="s">
        <v>28</v>
      </c>
      <c r="E74" s="56"/>
      <c r="F74" s="56"/>
      <c r="G74" s="90">
        <f>G75+G79</f>
        <v>157800</v>
      </c>
      <c r="H74" s="90">
        <f>H75+H79</f>
        <v>6800</v>
      </c>
      <c r="I74" s="74">
        <f t="shared" si="0"/>
        <v>164600</v>
      </c>
    </row>
    <row r="75" spans="1:10" s="13" customFormat="1" ht="57.75" customHeight="1" x14ac:dyDescent="0.25">
      <c r="A75" s="27" t="s">
        <v>11</v>
      </c>
      <c r="B75" s="9">
        <v>400</v>
      </c>
      <c r="C75" s="19" t="s">
        <v>10</v>
      </c>
      <c r="D75" s="20" t="s">
        <v>28</v>
      </c>
      <c r="E75" s="20" t="s">
        <v>71</v>
      </c>
      <c r="F75" s="20" t="s">
        <v>12</v>
      </c>
      <c r="G75" s="91">
        <f>G76</f>
        <v>140241</v>
      </c>
      <c r="H75" s="91">
        <f>H76</f>
        <v>0</v>
      </c>
      <c r="I75" s="77">
        <f>I76</f>
        <v>140241</v>
      </c>
    </row>
    <row r="76" spans="1:10" s="13" customFormat="1" ht="57.75" customHeight="1" x14ac:dyDescent="0.25">
      <c r="A76" s="27" t="s">
        <v>11</v>
      </c>
      <c r="B76" s="9">
        <v>400</v>
      </c>
      <c r="C76" s="19" t="s">
        <v>10</v>
      </c>
      <c r="D76" s="20" t="s">
        <v>28</v>
      </c>
      <c r="E76" s="20" t="s">
        <v>71</v>
      </c>
      <c r="F76" s="20" t="s">
        <v>75</v>
      </c>
      <c r="G76" s="91">
        <f>G77+G78</f>
        <v>140241</v>
      </c>
      <c r="H76" s="91">
        <f>H77+H78</f>
        <v>0</v>
      </c>
      <c r="I76" s="77">
        <f>I77+I78</f>
        <v>140241</v>
      </c>
    </row>
    <row r="77" spans="1:10" s="13" customFormat="1" ht="30" x14ac:dyDescent="0.25">
      <c r="A77" s="24" t="s">
        <v>48</v>
      </c>
      <c r="B77" s="9">
        <v>400</v>
      </c>
      <c r="C77" s="15" t="s">
        <v>10</v>
      </c>
      <c r="D77" s="11" t="s">
        <v>28</v>
      </c>
      <c r="E77" s="20" t="s">
        <v>71</v>
      </c>
      <c r="F77" s="11" t="s">
        <v>35</v>
      </c>
      <c r="G77" s="76">
        <v>107712</v>
      </c>
      <c r="H77" s="81">
        <v>0</v>
      </c>
      <c r="I77" s="77">
        <f t="shared" si="0"/>
        <v>107712</v>
      </c>
    </row>
    <row r="78" spans="1:10" s="13" customFormat="1" ht="60" x14ac:dyDescent="0.25">
      <c r="A78" s="25" t="s">
        <v>34</v>
      </c>
      <c r="B78" s="9">
        <v>400</v>
      </c>
      <c r="C78" s="15" t="s">
        <v>10</v>
      </c>
      <c r="D78" s="11" t="s">
        <v>28</v>
      </c>
      <c r="E78" s="20" t="s">
        <v>71</v>
      </c>
      <c r="F78" s="11" t="s">
        <v>36</v>
      </c>
      <c r="G78" s="76">
        <v>32529</v>
      </c>
      <c r="H78" s="81">
        <v>0</v>
      </c>
      <c r="I78" s="77">
        <f t="shared" si="0"/>
        <v>32529</v>
      </c>
    </row>
    <row r="79" spans="1:10" s="13" customFormat="1" ht="30.75" customHeight="1" x14ac:dyDescent="0.25">
      <c r="A79" s="27" t="s">
        <v>15</v>
      </c>
      <c r="B79" s="9">
        <v>400</v>
      </c>
      <c r="C79" s="15" t="s">
        <v>10</v>
      </c>
      <c r="D79" s="11" t="s">
        <v>28</v>
      </c>
      <c r="E79" s="20" t="s">
        <v>71</v>
      </c>
      <c r="F79" s="11" t="s">
        <v>16</v>
      </c>
      <c r="G79" s="76">
        <f>G80</f>
        <v>17559</v>
      </c>
      <c r="H79" s="76">
        <f>H80</f>
        <v>6800</v>
      </c>
      <c r="I79" s="77">
        <f>I80</f>
        <v>24359</v>
      </c>
    </row>
    <row r="80" spans="1:10" s="13" customFormat="1" ht="30.75" customHeight="1" x14ac:dyDescent="0.25">
      <c r="A80" s="27" t="s">
        <v>15</v>
      </c>
      <c r="B80" s="9">
        <v>400</v>
      </c>
      <c r="C80" s="15" t="s">
        <v>10</v>
      </c>
      <c r="D80" s="11" t="s">
        <v>28</v>
      </c>
      <c r="E80" s="20" t="s">
        <v>71</v>
      </c>
      <c r="F80" s="11" t="s">
        <v>73</v>
      </c>
      <c r="G80" s="76">
        <f>G81+G82</f>
        <v>17559</v>
      </c>
      <c r="H80" s="76">
        <f>H81+H82</f>
        <v>6800</v>
      </c>
      <c r="I80" s="77">
        <f>I81+I82</f>
        <v>24359</v>
      </c>
    </row>
    <row r="81" spans="1:10" s="13" customFormat="1" ht="22.5" customHeight="1" x14ac:dyDescent="0.25">
      <c r="A81" s="25" t="s">
        <v>46</v>
      </c>
      <c r="B81" s="9">
        <v>400</v>
      </c>
      <c r="C81" s="15" t="s">
        <v>10</v>
      </c>
      <c r="D81" s="11" t="s">
        <v>28</v>
      </c>
      <c r="E81" s="20" t="s">
        <v>71</v>
      </c>
      <c r="F81" s="11" t="s">
        <v>38</v>
      </c>
      <c r="G81" s="76">
        <v>17559</v>
      </c>
      <c r="H81" s="81">
        <v>6800</v>
      </c>
      <c r="I81" s="77">
        <f t="shared" si="0"/>
        <v>24359</v>
      </c>
    </row>
    <row r="82" spans="1:10" s="13" customFormat="1" ht="22.5" customHeight="1" x14ac:dyDescent="0.25">
      <c r="A82" s="30" t="s">
        <v>76</v>
      </c>
      <c r="B82" s="9">
        <v>400</v>
      </c>
      <c r="C82" s="15" t="s">
        <v>10</v>
      </c>
      <c r="D82" s="11" t="s">
        <v>28</v>
      </c>
      <c r="E82" s="20" t="s">
        <v>71</v>
      </c>
      <c r="F82" s="11" t="s">
        <v>54</v>
      </c>
      <c r="G82" s="76">
        <v>0</v>
      </c>
      <c r="H82" s="81">
        <v>0</v>
      </c>
      <c r="I82" s="77">
        <f t="shared" si="0"/>
        <v>0</v>
      </c>
    </row>
    <row r="83" spans="1:10" ht="18.600000000000001" customHeight="1" x14ac:dyDescent="0.25">
      <c r="A83" s="67" t="s">
        <v>50</v>
      </c>
      <c r="B83" s="53">
        <v>400</v>
      </c>
      <c r="C83" s="58" t="s">
        <v>29</v>
      </c>
      <c r="D83" s="58"/>
      <c r="E83" s="59"/>
      <c r="F83" s="59"/>
      <c r="G83" s="92">
        <f t="shared" ref="G83:H85" si="8">G84</f>
        <v>250000</v>
      </c>
      <c r="H83" s="92">
        <f t="shared" si="8"/>
        <v>30000</v>
      </c>
      <c r="I83" s="74">
        <f t="shared" si="0"/>
        <v>280000</v>
      </c>
    </row>
    <row r="84" spans="1:10" ht="21.75" customHeight="1" x14ac:dyDescent="0.25">
      <c r="A84" s="68" t="s">
        <v>30</v>
      </c>
      <c r="B84" s="53">
        <v>400</v>
      </c>
      <c r="C84" s="54" t="s">
        <v>29</v>
      </c>
      <c r="D84" s="58" t="s">
        <v>28</v>
      </c>
      <c r="E84" s="98"/>
      <c r="F84" s="59"/>
      <c r="G84" s="92">
        <f t="shared" si="8"/>
        <v>250000</v>
      </c>
      <c r="H84" s="92">
        <f t="shared" si="8"/>
        <v>30000</v>
      </c>
      <c r="I84" s="99">
        <f>I85</f>
        <v>280000</v>
      </c>
    </row>
    <row r="85" spans="1:10" ht="40.5" customHeight="1" x14ac:dyDescent="0.25">
      <c r="A85" s="27" t="s">
        <v>74</v>
      </c>
      <c r="B85" s="9">
        <v>400</v>
      </c>
      <c r="C85" s="11" t="s">
        <v>29</v>
      </c>
      <c r="D85" s="11" t="s">
        <v>28</v>
      </c>
      <c r="E85" s="11" t="s">
        <v>72</v>
      </c>
      <c r="F85" s="11" t="s">
        <v>16</v>
      </c>
      <c r="G85" s="78">
        <f t="shared" si="8"/>
        <v>250000</v>
      </c>
      <c r="H85" s="78">
        <f t="shared" si="8"/>
        <v>30000</v>
      </c>
      <c r="I85" s="77">
        <f>I86</f>
        <v>280000</v>
      </c>
    </row>
    <row r="86" spans="1:10" ht="33.75" customHeight="1" x14ac:dyDescent="0.25">
      <c r="A86" s="27" t="s">
        <v>15</v>
      </c>
      <c r="B86" s="9">
        <v>400</v>
      </c>
      <c r="C86" s="11" t="s">
        <v>29</v>
      </c>
      <c r="D86" s="11" t="s">
        <v>28</v>
      </c>
      <c r="E86" s="11" t="s">
        <v>72</v>
      </c>
      <c r="F86" s="11" t="s">
        <v>73</v>
      </c>
      <c r="G86" s="78">
        <f>G87+G88</f>
        <v>250000</v>
      </c>
      <c r="H86" s="78">
        <f>H87+H88</f>
        <v>30000</v>
      </c>
      <c r="I86" s="77">
        <f t="shared" si="0"/>
        <v>280000</v>
      </c>
    </row>
    <row r="87" spans="1:10" ht="26.25" customHeight="1" x14ac:dyDescent="0.25">
      <c r="A87" s="30" t="s">
        <v>46</v>
      </c>
      <c r="B87" s="28">
        <v>400</v>
      </c>
      <c r="C87" s="11" t="s">
        <v>29</v>
      </c>
      <c r="D87" s="11" t="s">
        <v>28</v>
      </c>
      <c r="E87" s="11" t="s">
        <v>72</v>
      </c>
      <c r="F87" s="11" t="s">
        <v>38</v>
      </c>
      <c r="G87" s="78">
        <v>0</v>
      </c>
      <c r="H87" s="81">
        <v>30000</v>
      </c>
      <c r="I87" s="77">
        <f t="shared" si="0"/>
        <v>30000</v>
      </c>
    </row>
    <row r="88" spans="1:10" ht="19.5" customHeight="1" x14ac:dyDescent="0.25">
      <c r="A88" s="30" t="s">
        <v>77</v>
      </c>
      <c r="B88" s="28">
        <v>400</v>
      </c>
      <c r="C88" s="11" t="s">
        <v>29</v>
      </c>
      <c r="D88" s="11" t="s">
        <v>28</v>
      </c>
      <c r="E88" s="11" t="s">
        <v>72</v>
      </c>
      <c r="F88" s="11" t="s">
        <v>54</v>
      </c>
      <c r="G88" s="78">
        <v>250000</v>
      </c>
      <c r="H88" s="81">
        <v>0</v>
      </c>
      <c r="I88" s="77">
        <f t="shared" si="0"/>
        <v>250000</v>
      </c>
      <c r="J88" s="32"/>
    </row>
    <row r="90" spans="1:10" x14ac:dyDescent="0.2">
      <c r="A90" s="35" t="s">
        <v>58</v>
      </c>
    </row>
  </sheetData>
  <sheetProtection selectLockedCells="1" selectUnlockedCells="1"/>
  <mergeCells count="5">
    <mergeCell ref="A6:I6"/>
    <mergeCell ref="B2:I2"/>
    <mergeCell ref="B3:I3"/>
    <mergeCell ref="B4:I4"/>
    <mergeCell ref="G1:H1"/>
  </mergeCells>
  <printOptions horizontalCentered="1"/>
  <pageMargins left="0.19652777777777777" right="0.19652777777777777" top="0.39374999999999999" bottom="0.39374999999999999" header="0.51180555555555551" footer="0.5118055555555555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2025-04-01T08:45:36Z</cp:lastPrinted>
  <dcterms:created xsi:type="dcterms:W3CDTF">2024-07-17T05:58:48Z</dcterms:created>
  <dcterms:modified xsi:type="dcterms:W3CDTF">2025-04-01T08:45:39Z</dcterms:modified>
</cp:coreProperties>
</file>